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PLANILHA AUXILIAR PP 004-201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<sst xmlns="http://schemas.openxmlformats.org/spreadsheetml/2006/main" count="41" uniqueCount="41">
  <si>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PLANILHA AUXILIAR PARA ACEITABILIDADE DE PROPOSTA COMERCIAL</t>
  </si>
  <si>
    <t>Sr. Fornecedor,</t>
  </si>
  <si>
    <t>* Este formulário visa apenas auxiliá-lo no preenchimento de sua Proposta Comercial;</t>
  </si>
  <si>
    <t>* Os cálculos automáticos têm caráter informativo dos MÁXIMOS aceitáveis ante determinado valor de Frete-peso;</t>
  </si>
  <si>
    <t>* A proposta adjudicada estará obrigatoriamente adequada e limitada aos máximos desta Planilha Auxiliar;</t>
  </si>
  <si>
    <t>TRANSPORTE FRACIONADO</t>
  </si>
  <si>
    <t>Origem</t>
  </si>
  <si>
    <t>Destino</t>
  </si>
  <si>
    <t>1- Frete peso (valor por quilo)</t>
  </si>
  <si>
    <t>2- Pedágio</t>
  </si>
  <si>
    <t>3- Taxa de coleta e entrega</t>
  </si>
  <si>
    <t>4- Taxa de difícil entrega (se houver)</t>
  </si>
  <si>
    <t>5- Frete valor - "ad valorem"</t>
  </si>
  <si>
    <t>6- Impostos (ICMS)</t>
  </si>
  <si>
    <t>LIMITE DE CARGA</t>
  </si>
  <si>
    <t>INTERESTADUAL</t>
  </si>
  <si>
    <t>INTRAESTADUAL</t>
  </si>
  <si>
    <t>TRANSPORTE DEDICADO (R$ / km)</t>
  </si>
  <si>
    <t>RAZÃO SOCIAL</t>
  </si>
  <si>
    <t>CNPJ</t>
  </si>
  <si>
    <t>Endereço</t>
  </si>
  <si>
    <t>Telefone</t>
  </si>
  <si>
    <t>E-mail</t>
  </si>
  <si>
    <t>Objeto: Prestação de serviços de transporte de cargas fracionadas e dedicadas para atendimento da Sede e das Subseções do Coren/SP.</t>
  </si>
  <si>
    <t>Sede - São Paulo / SP</t>
  </si>
  <si>
    <t>Subseções / SP</t>
  </si>
  <si>
    <t>De 201 a 500 Kg</t>
  </si>
  <si>
    <t>Até 200 Kg</t>
  </si>
  <si>
    <t>Até 100 Kg</t>
  </si>
  <si>
    <t>De 101 a 200 Kg</t>
  </si>
  <si>
    <t>Acima de 200 Kg</t>
  </si>
  <si>
    <t>De 501 Kg a 1000 Kg</t>
  </si>
  <si>
    <t>De 1001 Kg a 2000kg</t>
  </si>
  <si>
    <t>Acima de 2000kg</t>
  </si>
  <si>
    <t>* O valor Frete-peso será apresentado pelo licitante e a planilha informará os máximos aceitáveis para os demais valores;</t>
  </si>
  <si>
    <t>* No início da sessão de Pregão, a Proposta Comercial poderá não possuir a mesma proporcionalidade, porém, quando da adjudicação, ficam limitados aos valores máximos automáticos desta Planilha Auxiliar;</t>
  </si>
  <si>
    <t>* Eventualmente, o Pregoeiro poderá utilizar esta planilha durante a Sessão para que o licitante tenha ciência das implicações de seu lance;</t>
  </si>
  <si>
    <t>* As proporcionalidades desta planilha são decorrentes de Pesquisa de Mercado.</t>
  </si>
  <si>
    <t>* LANÇAR SOMENTE O VALOR FRETE-PESO;</t>
  </si>
  <si>
    <t>* Os percentuais aqui apresentados estão vinculados às informações dispostas no Anexo II - OBJETO do Pregão Presencial nº 004/2011;</t>
  </si>
  <si>
    <t>PREGÃO PRESENCIAL 004/2011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</si>
</sst>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&quot;R$ &quot;* #,##0.0_);_(&quot;R$ &quot;* \(#,##0.0\);_(&quot;R$ &quot;* &quot;-&quot;??_);_(@_)"/>
    <numFmt numFmtId="178" formatCode="0.0%"/>
    <numFmt numFmtId="179" formatCode="0.000%"/>
  </numFmts>
  <fonts count="11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1" xfId="0" applyFont="1" applyFill="1" applyBorder="1" applyAlignment="1" applyProtection="1">
      <alignment vertical="center" wrapText="1"/>
      <protection/>
    </xf>
    <xf numFmtId="0" fontId="6" fillId="0" borderId="2" xfId="0" applyFont="1" applyFill="1" applyBorder="1" applyAlignment="1" applyProtection="1">
      <alignment vertical="center" wrapText="1"/>
      <protection/>
    </xf>
    <xf numFmtId="170" fontId="8" fillId="0" borderId="0" xfId="17" applyFont="1" applyFill="1" applyBorder="1" applyAlignment="1" applyProtection="1">
      <alignment horizontal="center" vertical="center" wrapText="1"/>
      <protection/>
    </xf>
    <xf numFmtId="170" fontId="6" fillId="0" borderId="0" xfId="17" applyFont="1" applyFill="1" applyBorder="1" applyAlignment="1" applyProtection="1">
      <alignment horizontal="center" vertical="center" wrapText="1"/>
      <protection/>
    </xf>
    <xf numFmtId="44" fontId="0" fillId="0" borderId="2" xfId="17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9" fontId="9" fillId="0" borderId="0" xfId="0" applyNumberFormat="1" applyFont="1" applyFill="1" applyBorder="1" applyAlignment="1" applyProtection="1">
      <alignment horizontal="center" vertical="center" wrapText="1"/>
      <protection/>
    </xf>
    <xf numFmtId="9" fontId="0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170" fontId="7" fillId="0" borderId="3" xfId="17" applyFont="1" applyFill="1" applyBorder="1" applyAlignment="1" applyProtection="1">
      <alignment horizontal="center" vertical="center" wrapText="1"/>
      <protection/>
    </xf>
    <xf numFmtId="170" fontId="7" fillId="0" borderId="4" xfId="17" applyFont="1" applyFill="1" applyBorder="1" applyAlignment="1" applyProtection="1">
      <alignment horizontal="center" vertical="center" wrapText="1"/>
      <protection/>
    </xf>
    <xf numFmtId="170" fontId="6" fillId="0" borderId="5" xfId="17" applyFont="1" applyFill="1" applyBorder="1" applyAlignment="1" applyProtection="1">
      <alignment horizontal="center" vertical="center" wrapText="1"/>
      <protection/>
    </xf>
    <xf numFmtId="170" fontId="6" fillId="0" borderId="2" xfId="17" applyFont="1" applyFill="1" applyBorder="1" applyAlignment="1" applyProtection="1">
      <alignment horizontal="center" vertical="center" wrapText="1"/>
      <protection/>
    </xf>
    <xf numFmtId="170" fontId="6" fillId="0" borderId="6" xfId="17" applyFont="1" applyFill="1" applyBorder="1" applyAlignment="1" applyProtection="1">
      <alignment horizontal="center" vertical="center" wrapText="1"/>
      <protection/>
    </xf>
    <xf numFmtId="170" fontId="6" fillId="0" borderId="7" xfId="17" applyFont="1" applyFill="1" applyBorder="1" applyAlignment="1" applyProtection="1">
      <alignment horizontal="center" vertical="center" wrapText="1"/>
      <protection/>
    </xf>
    <xf numFmtId="44" fontId="0" fillId="0" borderId="0" xfId="17" applyNumberFormat="1" applyFont="1" applyFill="1" applyBorder="1" applyAlignment="1" applyProtection="1">
      <alignment horizontal="center" vertical="center" wrapText="1"/>
      <protection/>
    </xf>
    <xf numFmtId="44" fontId="0" fillId="0" borderId="0" xfId="0" applyNumberFormat="1" applyFont="1" applyFill="1" applyBorder="1" applyAlignment="1" applyProtection="1">
      <alignment horizontal="center" vertical="center" wrapText="1"/>
      <protection/>
    </xf>
    <xf numFmtId="10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vertical="center" wrapText="1"/>
      <protection/>
    </xf>
    <xf numFmtId="0" fontId="6" fillId="0" borderId="9" xfId="0" applyFont="1" applyFill="1" applyBorder="1" applyAlignment="1" applyProtection="1">
      <alignment vertical="center" wrapText="1"/>
      <protection/>
    </xf>
    <xf numFmtId="44" fontId="0" fillId="0" borderId="2" xfId="0" applyNumberFormat="1" applyFont="1" applyFill="1" applyBorder="1" applyAlignment="1" applyProtection="1">
      <alignment horizontal="center" vertical="center" wrapText="1"/>
      <protection/>
    </xf>
    <xf numFmtId="10" fontId="0" fillId="0" borderId="2" xfId="0" applyNumberFormat="1" applyFont="1" applyFill="1" applyBorder="1" applyAlignment="1" applyProtection="1">
      <alignment horizontal="center" vertical="center"/>
      <protection/>
    </xf>
    <xf numFmtId="1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44" fontId="8" fillId="2" borderId="4" xfId="17" applyNumberFormat="1" applyFont="1" applyFill="1" applyBorder="1" applyAlignment="1" applyProtection="1">
      <alignment horizontal="center" vertical="center" wrapText="1"/>
      <protection locked="0"/>
    </xf>
    <xf numFmtId="44" fontId="6" fillId="0" borderId="10" xfId="17" applyNumberFormat="1" applyFont="1" applyFill="1" applyBorder="1" applyAlignment="1" applyProtection="1">
      <alignment horizontal="center" vertical="center" wrapText="1"/>
      <protection/>
    </xf>
    <xf numFmtId="44" fontId="6" fillId="0" borderId="11" xfId="17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4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left" vertical="center" wrapText="1"/>
      <protection/>
    </xf>
    <xf numFmtId="0" fontId="0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 applyProtection="1">
      <alignment horizontal="left" vertical="center" wrapText="1"/>
      <protection/>
    </xf>
    <xf numFmtId="0" fontId="0" fillId="0" borderId="5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 applyProtection="1">
      <alignment horizontal="left" vertical="center" wrapText="1"/>
      <protection/>
    </xf>
    <xf numFmtId="0" fontId="0" fillId="0" borderId="6" xfId="0" applyFont="1" applyFill="1" applyBorder="1" applyAlignment="1" applyProtection="1">
      <alignment horizontal="left" vertical="center" wrapText="1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7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vertical="center"/>
      <protection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vertical="center"/>
      <protection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left" vertical="center" wrapText="1"/>
      <protection/>
    </xf>
    <xf numFmtId="0" fontId="9" fillId="0" borderId="21" xfId="0" applyFont="1" applyBorder="1" applyAlignment="1" applyProtection="1">
      <alignment horizontal="left" vertical="center" wrapText="1"/>
      <protection/>
    </xf>
    <xf numFmtId="0" fontId="9" fillId="0" borderId="22" xfId="0" applyFont="1" applyBorder="1" applyAlignment="1" applyProtection="1">
      <alignment horizontal="left" vertical="center" wrapText="1"/>
      <protection/>
    </xf>
    <xf numFmtId="170" fontId="10" fillId="0" borderId="0" xfId="17" applyFont="1" applyFill="1" applyBorder="1" applyAlignment="1" applyProtection="1">
      <alignment horizontal="center" vertical="center" wrapText="1"/>
      <protection/>
    </xf>
    <xf numFmtId="170" fontId="10" fillId="0" borderId="32" xfId="17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14</xdr:row>
      <xdr:rowOff>28575</xdr:rowOff>
    </xdr:from>
    <xdr:to>
      <xdr:col>6</xdr:col>
      <xdr:colOff>1219200</xdr:colOff>
      <xdr:row>20</xdr:row>
      <xdr:rowOff>209550</xdr:rowOff>
    </xdr:to>
    <xdr:sp>
      <xdr:nvSpPr>
        <xdr:cNvPr id="1" name="AutoShape 14"/>
        <xdr:cNvSpPr>
          <a:spLocks/>
        </xdr:cNvSpPr>
      </xdr:nvSpPr>
      <xdr:spPr>
        <a:xfrm>
          <a:off x="4562475" y="3609975"/>
          <a:ext cx="3038475" cy="1552575"/>
        </a:xfrm>
        <a:prstGeom prst="leftArrowCallout">
          <a:avLst>
            <a:gd name="adj" fmla="val -23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SR LICITANTE,
- Atente às informações abaixo; 
- Insira somente o Valor FRETE-PESO ATÉ 100 KG para conhecer a aceitabilidade MÁXIMA da Proposta Comercial;
- Conforme item 1.3.3.1 do Anexo II do Edital, o valor máximo para o frete peso até 100kg é de R$ 0,86.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4"/>
  <sheetViews>
    <sheetView showGridLines="0" tabSelected="1" workbookViewId="0" topLeftCell="A1">
      <selection activeCell="D18" sqref="D18"/>
    </sheetView>
  </sheetViews>
  <sheetFormatPr defaultColWidth="9.140625" defaultRowHeight="12.75"/>
  <cols>
    <col min="1" max="1" width="15.57421875" style="3" customWidth="1"/>
    <col min="2" max="2" width="19.28125" style="3" customWidth="1"/>
    <col min="3" max="4" width="16.57421875" style="3" customWidth="1"/>
    <col min="5" max="5" width="17.00390625" style="3" customWidth="1"/>
    <col min="6" max="6" width="10.7109375" style="3" customWidth="1"/>
    <col min="7" max="7" width="21.00390625" style="3" customWidth="1"/>
    <col min="8" max="16384" width="9.140625" style="3" customWidth="1"/>
  </cols>
  <sheetData>
    <row r="1" ht="18" customHeight="1" thickBot="1"/>
    <row r="2" spans="1:4" ht="18" customHeight="1" thickBot="1">
      <c r="A2" s="51" t="s">
        <v>0</v>
      </c>
      <c r="B2" s="52"/>
      <c r="C2" s="52"/>
      <c r="D2" s="53"/>
    </row>
    <row r="3" spans="1:2" ht="18" customHeight="1" thickBot="1">
      <c r="A3" s="54" t="s">
        <v>40</v>
      </c>
      <c r="B3" s="53"/>
    </row>
    <row r="4" ht="18" customHeight="1"/>
    <row r="5" ht="18" customHeight="1"/>
    <row r="6" spans="1:6" ht="18" customHeight="1">
      <c r="A6" s="61" t="s">
        <v>18</v>
      </c>
      <c r="B6" s="64"/>
      <c r="C6" s="64"/>
      <c r="D6" s="62"/>
      <c r="E6" s="62"/>
      <c r="F6" s="62"/>
    </row>
    <row r="7" spans="1:3" ht="18" customHeight="1">
      <c r="A7" s="65" t="s">
        <v>19</v>
      </c>
      <c r="B7" s="67"/>
      <c r="C7" s="68"/>
    </row>
    <row r="8" spans="1:6" ht="18" customHeight="1">
      <c r="A8" s="61" t="s">
        <v>20</v>
      </c>
      <c r="B8" s="66"/>
      <c r="C8" s="66"/>
      <c r="D8" s="62"/>
      <c r="E8" s="62"/>
      <c r="F8" s="62"/>
    </row>
    <row r="9" spans="1:3" ht="18" customHeight="1">
      <c r="A9" s="63" t="s">
        <v>21</v>
      </c>
      <c r="B9" s="67"/>
      <c r="C9" s="68"/>
    </row>
    <row r="10" spans="1:3" ht="18" customHeight="1">
      <c r="A10" s="63" t="s">
        <v>22</v>
      </c>
      <c r="B10" s="67"/>
      <c r="C10" s="68"/>
    </row>
    <row r="11" ht="26.25" customHeight="1" thickBot="1"/>
    <row r="12" spans="1:7" ht="41.25" customHeight="1" thickBot="1">
      <c r="A12" s="69" t="s">
        <v>23</v>
      </c>
      <c r="B12" s="70"/>
      <c r="C12" s="70"/>
      <c r="D12" s="70"/>
      <c r="E12" s="70"/>
      <c r="F12" s="71"/>
      <c r="G12" s="28"/>
    </row>
    <row r="13" ht="12.75" customHeight="1">
      <c r="A13" s="55"/>
    </row>
    <row r="14" ht="21.75" customHeight="1" thickBot="1"/>
    <row r="15" spans="1:7" ht="18" customHeight="1">
      <c r="A15" s="32" t="s">
        <v>5</v>
      </c>
      <c r="B15" s="33"/>
      <c r="C15" s="1"/>
      <c r="D15" s="1"/>
      <c r="E15" s="1"/>
      <c r="F15" s="2"/>
      <c r="G15" s="2"/>
    </row>
    <row r="16" spans="1:7" ht="18" customHeight="1">
      <c r="A16" s="4" t="s">
        <v>6</v>
      </c>
      <c r="B16" s="5" t="s">
        <v>24</v>
      </c>
      <c r="C16" s="6"/>
      <c r="D16" s="72">
        <f>IF(D18&gt;0.86,"FAVOR INSERIR UM VALOR MENOR QUE R$ 0,86","")</f>
      </c>
      <c r="E16" s="7"/>
      <c r="F16" s="2"/>
      <c r="G16" s="2"/>
    </row>
    <row r="17" spans="1:7" ht="18" customHeight="1" thickBot="1">
      <c r="A17" s="23" t="s">
        <v>7</v>
      </c>
      <c r="B17" s="24" t="s">
        <v>25</v>
      </c>
      <c r="C17" s="7"/>
      <c r="D17" s="73"/>
      <c r="E17" s="7"/>
      <c r="F17" s="2"/>
      <c r="G17" s="2"/>
    </row>
    <row r="18" spans="1:7" ht="18" customHeight="1">
      <c r="A18" s="34" t="s">
        <v>8</v>
      </c>
      <c r="B18" s="56"/>
      <c r="C18" s="30" t="s">
        <v>28</v>
      </c>
      <c r="D18" s="29"/>
      <c r="E18" s="20"/>
      <c r="F18" s="2"/>
      <c r="G18" s="2"/>
    </row>
    <row r="19" spans="1:7" ht="18" customHeight="1">
      <c r="A19" s="57"/>
      <c r="B19" s="58"/>
      <c r="C19" s="31" t="s">
        <v>29</v>
      </c>
      <c r="D19" s="8">
        <f>D18*0.92</f>
        <v>0</v>
      </c>
      <c r="E19" s="20"/>
      <c r="F19" s="2"/>
      <c r="G19" s="2"/>
    </row>
    <row r="20" spans="1:7" ht="18" customHeight="1">
      <c r="A20" s="59"/>
      <c r="B20" s="60"/>
      <c r="C20" s="31" t="s">
        <v>30</v>
      </c>
      <c r="D20" s="8">
        <f>D18*0.86</f>
        <v>0</v>
      </c>
      <c r="E20" s="20"/>
      <c r="F20" s="2"/>
      <c r="G20" s="2"/>
    </row>
    <row r="21" spans="1:7" ht="18" customHeight="1">
      <c r="A21" s="35" t="s">
        <v>9</v>
      </c>
      <c r="B21" s="36"/>
      <c r="C21" s="37"/>
      <c r="D21" s="8">
        <v>3.22</v>
      </c>
      <c r="E21" s="20"/>
      <c r="F21" s="2"/>
      <c r="G21" s="2"/>
    </row>
    <row r="22" spans="1:7" ht="18" customHeight="1">
      <c r="A22" s="35" t="s">
        <v>10</v>
      </c>
      <c r="B22" s="36"/>
      <c r="C22" s="37"/>
      <c r="D22" s="8">
        <v>17.78</v>
      </c>
      <c r="E22" s="20"/>
      <c r="F22" s="2"/>
      <c r="G22" s="2"/>
    </row>
    <row r="23" spans="1:7" ht="18" customHeight="1">
      <c r="A23" s="35" t="s">
        <v>11</v>
      </c>
      <c r="B23" s="36"/>
      <c r="C23" s="37"/>
      <c r="D23" s="25">
        <v>143.17</v>
      </c>
      <c r="E23" s="21"/>
      <c r="F23" s="2"/>
      <c r="G23" s="2"/>
    </row>
    <row r="24" spans="1:7" ht="18" customHeight="1">
      <c r="A24" s="35" t="s">
        <v>12</v>
      </c>
      <c r="B24" s="36"/>
      <c r="C24" s="37"/>
      <c r="D24" s="26">
        <v>0.0063</v>
      </c>
      <c r="E24" s="22"/>
      <c r="F24" s="2"/>
      <c r="G24" s="2"/>
    </row>
    <row r="25" spans="1:7" ht="18" customHeight="1" thickBot="1">
      <c r="A25" s="38" t="s">
        <v>13</v>
      </c>
      <c r="B25" s="39"/>
      <c r="C25" s="40"/>
      <c r="D25" s="27">
        <v>0.12</v>
      </c>
      <c r="E25" s="22"/>
      <c r="F25" s="9"/>
      <c r="G25" s="10"/>
    </row>
    <row r="26" spans="1:7" ht="18" customHeight="1" thickBot="1">
      <c r="A26" s="9"/>
      <c r="B26" s="10"/>
      <c r="C26" s="11"/>
      <c r="D26" s="11"/>
      <c r="E26" s="12"/>
      <c r="F26" s="9"/>
      <c r="G26" s="10"/>
    </row>
    <row r="27" spans="1:7" ht="18" customHeight="1" thickBot="1">
      <c r="A27" s="43" t="s">
        <v>17</v>
      </c>
      <c r="B27" s="44"/>
      <c r="C27" s="7"/>
      <c r="D27" s="7"/>
      <c r="E27" s="12"/>
      <c r="F27" s="9"/>
      <c r="G27" s="13"/>
    </row>
    <row r="28" spans="1:7" ht="18" customHeight="1">
      <c r="A28" s="32" t="s">
        <v>14</v>
      </c>
      <c r="B28" s="33"/>
      <c r="C28" s="14" t="s">
        <v>16</v>
      </c>
      <c r="D28" s="15" t="s">
        <v>15</v>
      </c>
      <c r="E28" s="12"/>
      <c r="F28" s="9"/>
      <c r="G28" s="13"/>
    </row>
    <row r="29" spans="1:7" ht="18" customHeight="1">
      <c r="A29" s="45" t="s">
        <v>27</v>
      </c>
      <c r="B29" s="46"/>
      <c r="C29" s="16">
        <f>D18*2.07</f>
        <v>0</v>
      </c>
      <c r="D29" s="17">
        <f>D18*2.15</f>
        <v>0</v>
      </c>
      <c r="E29" s="12"/>
      <c r="F29" s="9"/>
      <c r="G29" s="13"/>
    </row>
    <row r="30" spans="1:7" ht="18" customHeight="1">
      <c r="A30" s="45" t="s">
        <v>26</v>
      </c>
      <c r="B30" s="46"/>
      <c r="C30" s="16">
        <f>D18*2.24</f>
        <v>0</v>
      </c>
      <c r="D30" s="17">
        <f>D18*2.38</f>
        <v>0</v>
      </c>
      <c r="E30" s="12"/>
      <c r="F30" s="9"/>
      <c r="G30" s="13"/>
    </row>
    <row r="31" spans="1:7" ht="18" customHeight="1">
      <c r="A31" s="45" t="s">
        <v>31</v>
      </c>
      <c r="B31" s="46"/>
      <c r="C31" s="16">
        <f>D18*2.73</f>
        <v>0</v>
      </c>
      <c r="D31" s="17">
        <f>D18*2.81</f>
        <v>0</v>
      </c>
      <c r="E31" s="12"/>
      <c r="F31" s="9"/>
      <c r="G31" s="13"/>
    </row>
    <row r="32" spans="1:7" ht="18" customHeight="1">
      <c r="A32" s="45" t="s">
        <v>32</v>
      </c>
      <c r="B32" s="46"/>
      <c r="C32" s="16">
        <f>D18*3.87</f>
        <v>0</v>
      </c>
      <c r="D32" s="17">
        <f>D18*4.13</f>
        <v>0</v>
      </c>
      <c r="E32" s="12"/>
      <c r="F32" s="9"/>
      <c r="G32" s="13"/>
    </row>
    <row r="33" spans="1:7" ht="18" customHeight="1" thickBot="1">
      <c r="A33" s="41" t="s">
        <v>33</v>
      </c>
      <c r="B33" s="42"/>
      <c r="C33" s="18">
        <f>D18*4.57</f>
        <v>0</v>
      </c>
      <c r="D33" s="19">
        <f>D18*4.8</f>
        <v>0</v>
      </c>
      <c r="E33" s="12"/>
      <c r="F33" s="9"/>
      <c r="G33" s="13"/>
    </row>
    <row r="34" spans="1:7" ht="22.5" customHeight="1">
      <c r="A34" s="50"/>
      <c r="B34" s="50"/>
      <c r="C34" s="7"/>
      <c r="D34" s="7"/>
      <c r="E34" s="12"/>
      <c r="F34" s="9"/>
      <c r="G34" s="13"/>
    </row>
    <row r="35" spans="1:7" ht="12.75">
      <c r="A35" s="49" t="s">
        <v>1</v>
      </c>
      <c r="B35" s="49"/>
      <c r="C35" s="49"/>
      <c r="D35" s="49"/>
      <c r="E35" s="49"/>
      <c r="F35" s="49"/>
      <c r="G35" s="49"/>
    </row>
    <row r="36" spans="1:7" ht="12.75">
      <c r="A36" s="47" t="s">
        <v>2</v>
      </c>
      <c r="B36" s="47"/>
      <c r="C36" s="47"/>
      <c r="D36" s="47"/>
      <c r="E36" s="47"/>
      <c r="F36" s="47"/>
      <c r="G36" s="47"/>
    </row>
    <row r="37" spans="1:7" ht="12.75">
      <c r="A37" s="47" t="s">
        <v>3</v>
      </c>
      <c r="B37" s="47"/>
      <c r="C37" s="47"/>
      <c r="D37" s="47"/>
      <c r="E37" s="47"/>
      <c r="F37" s="47"/>
      <c r="G37" s="47"/>
    </row>
    <row r="38" spans="1:7" ht="12.75">
      <c r="A38" s="47" t="s">
        <v>34</v>
      </c>
      <c r="B38" s="47"/>
      <c r="C38" s="47"/>
      <c r="D38" s="47"/>
      <c r="E38" s="47"/>
      <c r="F38" s="47"/>
      <c r="G38" s="47"/>
    </row>
    <row r="39" spans="1:7" ht="25.5" customHeight="1">
      <c r="A39" s="48" t="s">
        <v>35</v>
      </c>
      <c r="B39" s="48"/>
      <c r="C39" s="48"/>
      <c r="D39" s="48"/>
      <c r="E39" s="48"/>
      <c r="F39" s="48"/>
      <c r="G39" s="48"/>
    </row>
    <row r="40" spans="1:7" ht="12.75">
      <c r="A40" s="47" t="s">
        <v>36</v>
      </c>
      <c r="B40" s="47"/>
      <c r="C40" s="47"/>
      <c r="D40" s="47"/>
      <c r="E40" s="47"/>
      <c r="F40" s="47"/>
      <c r="G40" s="47"/>
    </row>
    <row r="41" spans="1:7" ht="12.75">
      <c r="A41" s="47" t="s">
        <v>4</v>
      </c>
      <c r="B41" s="47"/>
      <c r="C41" s="47"/>
      <c r="D41" s="47"/>
      <c r="E41" s="47"/>
      <c r="F41" s="47"/>
      <c r="G41" s="47"/>
    </row>
    <row r="42" spans="1:7" ht="12.75">
      <c r="A42" s="47" t="s">
        <v>38</v>
      </c>
      <c r="B42" s="47"/>
      <c r="C42" s="47"/>
      <c r="D42" s="47"/>
      <c r="E42" s="47"/>
      <c r="F42" s="47"/>
      <c r="G42" s="47"/>
    </row>
    <row r="43" spans="1:7" ht="12.75">
      <c r="A43" s="47" t="s">
        <v>39</v>
      </c>
      <c r="B43" s="47"/>
      <c r="C43" s="47"/>
      <c r="D43" s="47"/>
      <c r="E43" s="47"/>
      <c r="F43" s="47"/>
      <c r="G43" s="47"/>
    </row>
    <row r="44" spans="1:7" ht="12.75">
      <c r="A44" s="47" t="s">
        <v>37</v>
      </c>
      <c r="B44" s="47"/>
      <c r="C44" s="47"/>
      <c r="D44" s="47"/>
      <c r="E44" s="47"/>
      <c r="F44" s="47"/>
      <c r="G44" s="47"/>
    </row>
  </sheetData>
  <sheetProtection/>
  <protectedRanges>
    <protectedRange sqref="C16" name="Intervalo1"/>
  </protectedRanges>
  <mergeCells count="32">
    <mergeCell ref="B7:C7"/>
    <mergeCell ref="B9:C9"/>
    <mergeCell ref="B10:C10"/>
    <mergeCell ref="D16:D17"/>
    <mergeCell ref="A12:F12"/>
    <mergeCell ref="B6:F6"/>
    <mergeCell ref="B8:F8"/>
    <mergeCell ref="A41:G41"/>
    <mergeCell ref="A35:G35"/>
    <mergeCell ref="A36:G36"/>
    <mergeCell ref="A37:G37"/>
    <mergeCell ref="A34:B34"/>
    <mergeCell ref="A31:B31"/>
    <mergeCell ref="A32:B32"/>
    <mergeCell ref="A42:G42"/>
    <mergeCell ref="A43:G43"/>
    <mergeCell ref="A44:G44"/>
    <mergeCell ref="A38:G38"/>
    <mergeCell ref="A39:G39"/>
    <mergeCell ref="A40:G40"/>
    <mergeCell ref="A33:B33"/>
    <mergeCell ref="A27:B27"/>
    <mergeCell ref="A28:B28"/>
    <mergeCell ref="A29:B29"/>
    <mergeCell ref="A30:B30"/>
    <mergeCell ref="A15:B15"/>
    <mergeCell ref="A18:B20"/>
    <mergeCell ref="A21:C21"/>
    <mergeCell ref="A25:C25"/>
    <mergeCell ref="A22:C22"/>
    <mergeCell ref="A23:C23"/>
    <mergeCell ref="A24:C24"/>
  </mergeCells>
  <printOptions/>
  <pageMargins left="0.9055118110236221" right="0.5118110236220472" top="1.3385826771653544" bottom="0.6299212598425197" header="0.1968503937007874" footer="0.31496062992125984"/>
  <pageSetup fitToHeight="1" fitToWidth="1" horizontalDpi="600" verticalDpi="600" orientation="portrait" paperSize="9" scale="76" r:id="rId3"/>
  <headerFooter alignWithMargins="0">
    <oddHeader>&amp;C&amp;G
CONSELHO REGIONAL DE ENFERMAGEM DE SÃO PAULO
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alext</dc:creator>
  <cp:keywords/>
  <dc:description/>
  <cp:lastModifiedBy>jujulao</cp:lastModifiedBy>
  <cp:lastPrinted>2010-12-30T15:13:27Z</cp:lastPrinted>
  <dcterms:created xsi:type="dcterms:W3CDTF">2009-04-02T16:53:25Z</dcterms:created>
  <dcterms:modified xsi:type="dcterms:W3CDTF">2011-01-31T15:20:24Z</dcterms:modified>
  <cp:category/>
  <cp:version/>
  <cp:contentType/>
  <cp:contentStatus/>
</cp:coreProperties>
</file>